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2525"/>
  </bookViews>
  <sheets>
    <sheet name="E7 LT" sheetId="1" r:id="rId1"/>
    <sheet name="E7 RT" sheetId="5" r:id="rId2"/>
  </sheets>
  <calcPr calcId="145621"/>
</workbook>
</file>

<file path=xl/calcChain.xml><?xml version="1.0" encoding="utf-8"?>
<calcChain xmlns="http://schemas.openxmlformats.org/spreadsheetml/2006/main">
  <c r="N31" i="1" l="1"/>
  <c r="N29" i="1"/>
  <c r="N26" i="1"/>
  <c r="N24" i="1"/>
  <c r="N22" i="1"/>
  <c r="L31" i="1"/>
  <c r="L29" i="1"/>
  <c r="L26" i="1"/>
  <c r="L24" i="1"/>
  <c r="L22" i="1"/>
  <c r="J31" i="1"/>
  <c r="J29" i="1"/>
  <c r="J26" i="1"/>
  <c r="J24" i="1"/>
  <c r="J22" i="1"/>
  <c r="H31" i="1"/>
  <c r="H29" i="1"/>
  <c r="H26" i="1"/>
  <c r="H24" i="1"/>
  <c r="H22" i="1"/>
  <c r="F26" i="1"/>
  <c r="F29" i="1"/>
  <c r="F31" i="1"/>
  <c r="F24" i="1"/>
  <c r="F22" i="1"/>
  <c r="N20" i="5" l="1"/>
  <c r="L20" i="5"/>
  <c r="J20" i="5"/>
  <c r="H20" i="5"/>
  <c r="F20" i="5"/>
  <c r="N18" i="5"/>
  <c r="L18" i="5"/>
  <c r="J18" i="5"/>
  <c r="H18" i="5"/>
  <c r="F18" i="5"/>
  <c r="N16" i="5"/>
  <c r="L16" i="5"/>
  <c r="J16" i="5"/>
  <c r="H16" i="5"/>
  <c r="F16" i="5"/>
  <c r="N14" i="5"/>
  <c r="L14" i="5"/>
  <c r="J14" i="5"/>
  <c r="H14" i="5"/>
  <c r="F14" i="5"/>
  <c r="F20" i="1"/>
  <c r="N20" i="1"/>
  <c r="L20" i="1"/>
  <c r="J20" i="1"/>
  <c r="H20" i="1"/>
  <c r="N18" i="1"/>
  <c r="L18" i="1"/>
  <c r="J18" i="1"/>
  <c r="H18" i="1"/>
  <c r="F18" i="1"/>
  <c r="N16" i="1"/>
  <c r="L16" i="1"/>
  <c r="J16" i="1"/>
  <c r="H16" i="1"/>
  <c r="F16" i="1"/>
  <c r="N14" i="1"/>
  <c r="L14" i="1"/>
  <c r="J14" i="1"/>
  <c r="H14" i="1"/>
  <c r="F14" i="1"/>
  <c r="N12" i="1"/>
  <c r="L12" i="1"/>
  <c r="J12" i="1"/>
  <c r="H12" i="1"/>
  <c r="F12" i="1"/>
  <c r="N12" i="5" l="1"/>
  <c r="N27" i="5" s="1"/>
  <c r="L12" i="5"/>
  <c r="L27" i="5" s="1"/>
  <c r="J12" i="5"/>
  <c r="J27" i="5" s="1"/>
  <c r="H12" i="5"/>
  <c r="H27" i="5" s="1"/>
  <c r="F12" i="5"/>
  <c r="F27" i="5" s="1"/>
  <c r="N36" i="1" l="1"/>
  <c r="L36" i="1"/>
  <c r="J36" i="1"/>
  <c r="H36" i="1"/>
  <c r="F36" i="1"/>
</calcChain>
</file>

<file path=xl/sharedStrings.xml><?xml version="1.0" encoding="utf-8"?>
<sst xmlns="http://schemas.openxmlformats.org/spreadsheetml/2006/main" count="55" uniqueCount="17">
  <si>
    <t>STATION</t>
  </si>
  <si>
    <t>EMBANKMENT</t>
  </si>
  <si>
    <t>SHEET NO</t>
  </si>
  <si>
    <t>WALL EXCAVATION</t>
  </si>
  <si>
    <t>SELECT GRANULAR BACKFILL</t>
  </si>
  <si>
    <t>NATURAL SOIL</t>
  </si>
  <si>
    <t>SF</t>
  </si>
  <si>
    <t>CY</t>
  </si>
  <si>
    <t>GRANULAR MATERIAL,    TYPE C</t>
  </si>
  <si>
    <t>BEGIN WALL</t>
  </si>
  <si>
    <t>END WALL</t>
  </si>
  <si>
    <t>TOTALS CARRIED TO</t>
  </si>
  <si>
    <t>GENERAL SUMMARY</t>
  </si>
  <si>
    <t>*ALL WALL QUANTITIES</t>
  </si>
  <si>
    <t>MSE WALL E7 LT</t>
  </si>
  <si>
    <t>MSE WALL E7 RT</t>
  </si>
  <si>
    <t>END ROADWAY QUANTITIES FOR E7, REFER TO E10 ROADWAY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</si>
</sst>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+##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Verdana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 wrapText="1"/>
    </xf>
    <xf numFmtId="1" fontId="2" fillId="0" borderId="17" xfId="0" applyNumberFormat="1" applyFont="1" applyBorder="1" applyAlignment="1">
      <alignment horizontal="center" vertical="center" textRotation="90" wrapText="1"/>
    </xf>
    <xf numFmtId="1" fontId="2" fillId="0" borderId="26" xfId="0" applyNumberFormat="1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 textRotation="90" wrapText="1"/>
    </xf>
    <xf numFmtId="164" fontId="0" fillId="0" borderId="35" xfId="0" applyNumberFormat="1" applyBorder="1" applyAlignment="1">
      <alignment horizontal="center" vertical="center" wrapText="1"/>
    </xf>
    <xf numFmtId="164" fontId="0" fillId="0" borderId="36" xfId="0" applyNumberForma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46"/>
  <sheetViews>
    <sheetView tabSelected="1" workbookViewId="0">
      <selection activeCell="I21" sqref="I21"/>
    </sheetView>
  </sheetViews>
  <sheetFormatPr defaultRowHeight="15" x14ac:dyDescent="0.25"/>
  <cols>
    <col min="4" max="4" width="29.7109375" customWidth="1"/>
  </cols>
  <sheetData>
    <row r="1" spans="3:14" ht="15" customHeight="1" x14ac:dyDescent="0.25">
      <c r="C1" s="46" t="s">
        <v>2</v>
      </c>
      <c r="D1" s="48" t="s">
        <v>0</v>
      </c>
      <c r="E1" s="5">
        <v>203</v>
      </c>
      <c r="F1" s="6">
        <v>203</v>
      </c>
      <c r="G1" s="6">
        <v>203</v>
      </c>
      <c r="H1" s="6">
        <v>203</v>
      </c>
      <c r="I1" s="3">
        <v>840</v>
      </c>
      <c r="J1" s="3">
        <v>840</v>
      </c>
      <c r="K1" s="3">
        <v>840</v>
      </c>
      <c r="L1" s="3">
        <v>840</v>
      </c>
      <c r="M1" s="3">
        <v>840</v>
      </c>
      <c r="N1" s="4">
        <v>840</v>
      </c>
    </row>
    <row r="2" spans="3:14" ht="15" customHeight="1" x14ac:dyDescent="0.25">
      <c r="C2" s="47"/>
      <c r="D2" s="49"/>
      <c r="E2" s="50" t="s">
        <v>1</v>
      </c>
      <c r="F2" s="43" t="s">
        <v>1</v>
      </c>
      <c r="G2" s="42" t="s">
        <v>8</v>
      </c>
      <c r="H2" s="42" t="s">
        <v>8</v>
      </c>
      <c r="I2" s="44" t="s">
        <v>3</v>
      </c>
      <c r="J2" s="44" t="s">
        <v>3</v>
      </c>
      <c r="K2" s="44" t="s">
        <v>4</v>
      </c>
      <c r="L2" s="44" t="s">
        <v>4</v>
      </c>
      <c r="M2" s="44" t="s">
        <v>5</v>
      </c>
      <c r="N2" s="40" t="s">
        <v>5</v>
      </c>
    </row>
    <row r="3" spans="3:14" x14ac:dyDescent="0.25">
      <c r="C3" s="47"/>
      <c r="D3" s="49"/>
      <c r="E3" s="50"/>
      <c r="F3" s="43"/>
      <c r="G3" s="43"/>
      <c r="H3" s="43"/>
      <c r="I3" s="45"/>
      <c r="J3" s="45"/>
      <c r="K3" s="45"/>
      <c r="L3" s="45"/>
      <c r="M3" s="45"/>
      <c r="N3" s="41"/>
    </row>
    <row r="4" spans="3:14" x14ac:dyDescent="0.25">
      <c r="C4" s="47"/>
      <c r="D4" s="49"/>
      <c r="E4" s="50"/>
      <c r="F4" s="43"/>
      <c r="G4" s="43"/>
      <c r="H4" s="43"/>
      <c r="I4" s="45"/>
      <c r="J4" s="45"/>
      <c r="K4" s="45"/>
      <c r="L4" s="45"/>
      <c r="M4" s="45"/>
      <c r="N4" s="41"/>
    </row>
    <row r="5" spans="3:14" x14ac:dyDescent="0.25">
      <c r="C5" s="47"/>
      <c r="D5" s="49"/>
      <c r="E5" s="50"/>
      <c r="F5" s="43"/>
      <c r="G5" s="43"/>
      <c r="H5" s="43"/>
      <c r="I5" s="45"/>
      <c r="J5" s="45"/>
      <c r="K5" s="45"/>
      <c r="L5" s="45"/>
      <c r="M5" s="45"/>
      <c r="N5" s="41"/>
    </row>
    <row r="6" spans="3:14" x14ac:dyDescent="0.25">
      <c r="C6" s="47"/>
      <c r="D6" s="49"/>
      <c r="E6" s="50"/>
      <c r="F6" s="43"/>
      <c r="G6" s="43"/>
      <c r="H6" s="43"/>
      <c r="I6" s="45"/>
      <c r="J6" s="45"/>
      <c r="K6" s="45"/>
      <c r="L6" s="45"/>
      <c r="M6" s="45"/>
      <c r="N6" s="41"/>
    </row>
    <row r="7" spans="3:14" ht="15.75" thickBot="1" x14ac:dyDescent="0.3">
      <c r="C7" s="47"/>
      <c r="D7" s="49"/>
      <c r="E7" s="50"/>
      <c r="F7" s="43"/>
      <c r="G7" s="43"/>
      <c r="H7" s="43"/>
      <c r="I7" s="45"/>
      <c r="J7" s="45"/>
      <c r="K7" s="45"/>
      <c r="L7" s="45"/>
      <c r="M7" s="45"/>
      <c r="N7" s="41"/>
    </row>
    <row r="8" spans="3:14" ht="15.75" thickBot="1" x14ac:dyDescent="0.3">
      <c r="C8" s="47"/>
      <c r="D8" s="49"/>
      <c r="E8" s="13" t="s">
        <v>6</v>
      </c>
      <c r="F8" s="14" t="s">
        <v>7</v>
      </c>
      <c r="G8" s="14" t="s">
        <v>6</v>
      </c>
      <c r="H8" s="14" t="s">
        <v>7</v>
      </c>
      <c r="I8" s="15" t="s">
        <v>6</v>
      </c>
      <c r="J8" s="15" t="s">
        <v>7</v>
      </c>
      <c r="K8" s="15" t="s">
        <v>6</v>
      </c>
      <c r="L8" s="15" t="s">
        <v>7</v>
      </c>
      <c r="M8" s="15" t="s">
        <v>6</v>
      </c>
      <c r="N8" s="16" t="s">
        <v>7</v>
      </c>
    </row>
    <row r="9" spans="3:14" x14ac:dyDescent="0.25">
      <c r="C9" s="19"/>
      <c r="D9" s="23" t="s">
        <v>14</v>
      </c>
      <c r="E9" s="24"/>
      <c r="F9" s="24"/>
      <c r="G9" s="24"/>
      <c r="H9" s="24"/>
      <c r="I9" s="24"/>
      <c r="J9" s="24"/>
      <c r="K9" s="24"/>
      <c r="L9" s="24"/>
      <c r="M9" s="24"/>
      <c r="N9" s="25"/>
    </row>
    <row r="10" spans="3:14" x14ac:dyDescent="0.25">
      <c r="C10" s="20"/>
      <c r="D10" s="18" t="s">
        <v>9</v>
      </c>
      <c r="E10" s="17"/>
      <c r="F10" s="17"/>
      <c r="G10" s="17"/>
      <c r="H10" s="17"/>
      <c r="I10" s="17"/>
      <c r="J10" s="17"/>
      <c r="K10" s="17"/>
      <c r="L10" s="17"/>
      <c r="M10" s="17"/>
      <c r="N10" s="26"/>
    </row>
    <row r="11" spans="3:14" x14ac:dyDescent="0.25">
      <c r="C11" s="20"/>
      <c r="D11" s="31">
        <v>600360.07999999996</v>
      </c>
      <c r="E11" s="17">
        <v>0</v>
      </c>
      <c r="F11" s="17"/>
      <c r="G11" s="17">
        <v>0</v>
      </c>
      <c r="H11" s="17"/>
      <c r="I11" s="17">
        <v>0</v>
      </c>
      <c r="J11" s="17"/>
      <c r="K11" s="17">
        <v>0</v>
      </c>
      <c r="L11" s="17"/>
      <c r="M11" s="17">
        <v>0</v>
      </c>
      <c r="N11" s="26"/>
    </row>
    <row r="12" spans="3:14" x14ac:dyDescent="0.25">
      <c r="C12" s="20"/>
      <c r="D12" s="18"/>
      <c r="E12" s="17"/>
      <c r="F12" s="29">
        <f>ROUNDUP((((E11+E13)/2)*(D11-D13))/27,0)</f>
        <v>8</v>
      </c>
      <c r="G12" s="17"/>
      <c r="H12" s="29">
        <f>ROUNDUP((((G11+G13)/2)*(D11-D13))/27,0)</f>
        <v>0</v>
      </c>
      <c r="I12" s="17"/>
      <c r="J12" s="29">
        <f>ROUNDUP((((I11+I13)/2)*(D11-D13))/27,0)</f>
        <v>6</v>
      </c>
      <c r="K12" s="17"/>
      <c r="L12" s="29">
        <f>ROUNDUP((((K11+K13)/2)*(D11-D13))/27,0)</f>
        <v>0</v>
      </c>
      <c r="M12" s="17"/>
      <c r="N12" s="30">
        <f>ROUNDUP((((M11+M13)/2)*(D11-D13))/27,0)</f>
        <v>0</v>
      </c>
    </row>
    <row r="13" spans="3:14" x14ac:dyDescent="0.25">
      <c r="C13" s="20"/>
      <c r="D13" s="31">
        <v>600350</v>
      </c>
      <c r="E13" s="17">
        <v>41.71</v>
      </c>
      <c r="F13" s="17"/>
      <c r="G13" s="17">
        <v>0</v>
      </c>
      <c r="H13" s="17"/>
      <c r="I13" s="17">
        <v>29.31</v>
      </c>
      <c r="J13" s="17"/>
      <c r="K13" s="17">
        <v>0</v>
      </c>
      <c r="L13" s="17"/>
      <c r="M13" s="17">
        <v>0</v>
      </c>
      <c r="N13" s="26"/>
    </row>
    <row r="14" spans="3:14" x14ac:dyDescent="0.25">
      <c r="C14" s="20"/>
      <c r="D14" s="18"/>
      <c r="E14" s="17"/>
      <c r="F14" s="29">
        <f>ROUNDUP((((E13+E15)/2)*(D13-D15))/27,0)</f>
        <v>78</v>
      </c>
      <c r="G14" s="17"/>
      <c r="H14" s="29">
        <f>ROUNDUP((((G13+G15)/2)*(D13-D15))/27,0)</f>
        <v>0</v>
      </c>
      <c r="I14" s="17"/>
      <c r="J14" s="29">
        <f>ROUNDUP((((I13+I15)/2)*(D13-D15))/27,0)</f>
        <v>60</v>
      </c>
      <c r="K14" s="17"/>
      <c r="L14" s="29">
        <f>ROUNDUP((((K13+K15)/2)*(D13-D15))/27,0)</f>
        <v>0</v>
      </c>
      <c r="M14" s="17"/>
      <c r="N14" s="30">
        <f>ROUNDUP((((M13+M15)/2)*(D13-D15))/27,0)</f>
        <v>0</v>
      </c>
    </row>
    <row r="15" spans="3:14" x14ac:dyDescent="0.25">
      <c r="C15" s="20"/>
      <c r="D15" s="31">
        <v>600300</v>
      </c>
      <c r="E15" s="17">
        <v>41.84</v>
      </c>
      <c r="F15" s="17"/>
      <c r="G15" s="17">
        <v>0</v>
      </c>
      <c r="H15" s="17"/>
      <c r="I15" s="54">
        <v>35.4</v>
      </c>
      <c r="J15" s="17"/>
      <c r="K15" s="17">
        <v>0</v>
      </c>
      <c r="L15" s="17"/>
      <c r="M15" s="17">
        <v>0</v>
      </c>
      <c r="N15" s="26"/>
    </row>
    <row r="16" spans="3:14" x14ac:dyDescent="0.25">
      <c r="C16" s="20"/>
      <c r="D16" s="31"/>
      <c r="E16" s="17"/>
      <c r="F16" s="29">
        <f>ROUNDUP((((E15+E17)/2)*(D15-D17))/27,0)</f>
        <v>65</v>
      </c>
      <c r="G16" s="17"/>
      <c r="H16" s="29">
        <f>ROUNDUP((((G15+G17)/2)*(D15-D17))/27,0)</f>
        <v>0</v>
      </c>
      <c r="I16" s="17"/>
      <c r="J16" s="29">
        <f>ROUNDUP((((I15+I17)/2)*(D15-D17))/27,0)</f>
        <v>58</v>
      </c>
      <c r="K16" s="17"/>
      <c r="L16" s="29">
        <f>ROUNDUP((((K15+K17)/2)*(D15-D17))/27,0)</f>
        <v>0</v>
      </c>
      <c r="M16" s="17"/>
      <c r="N16" s="30">
        <f>ROUNDUP((((M15+M17)/2)*(D15-D17))/27,0)</f>
        <v>0</v>
      </c>
    </row>
    <row r="17" spans="3:14" x14ac:dyDescent="0.25">
      <c r="C17" s="20"/>
      <c r="D17" s="31">
        <v>600250</v>
      </c>
      <c r="E17" s="17">
        <v>27.39</v>
      </c>
      <c r="F17" s="17"/>
      <c r="G17" s="17">
        <v>0</v>
      </c>
      <c r="H17" s="17"/>
      <c r="I17" s="17">
        <v>26.52</v>
      </c>
      <c r="J17" s="17"/>
      <c r="K17" s="17">
        <v>0</v>
      </c>
      <c r="L17" s="17"/>
      <c r="M17" s="17">
        <v>0</v>
      </c>
      <c r="N17" s="26"/>
    </row>
    <row r="18" spans="3:14" x14ac:dyDescent="0.25">
      <c r="C18" s="20"/>
      <c r="D18" s="31"/>
      <c r="E18" s="17"/>
      <c r="F18" s="29">
        <f>ROUNDUP((((E17+E19)/2)*(D17-D19))/27,0)</f>
        <v>39</v>
      </c>
      <c r="G18" s="17"/>
      <c r="H18" s="29">
        <f>ROUNDUP((((G17+G19)/2)*(D17-D19))/27,0)</f>
        <v>0</v>
      </c>
      <c r="I18" s="17"/>
      <c r="J18" s="29">
        <f>ROUNDUP((((I17+I19)/2)*(D17-D19))/27,0)</f>
        <v>33</v>
      </c>
      <c r="K18" s="17"/>
      <c r="L18" s="29">
        <f>ROUNDUP((((K17+K19)/2)*(D17-D19))/27,0)</f>
        <v>0</v>
      </c>
      <c r="M18" s="17"/>
      <c r="N18" s="30">
        <f>ROUNDUP((((M17+M19)/2)*(D17-D19))/27,0)</f>
        <v>0</v>
      </c>
    </row>
    <row r="19" spans="3:14" x14ac:dyDescent="0.25">
      <c r="C19" s="20"/>
      <c r="D19" s="31">
        <v>600200</v>
      </c>
      <c r="E19" s="17">
        <v>13.93</v>
      </c>
      <c r="F19" s="17"/>
      <c r="G19" s="17">
        <v>0</v>
      </c>
      <c r="H19" s="17"/>
      <c r="I19" s="17">
        <v>8.82</v>
      </c>
      <c r="J19" s="17"/>
      <c r="K19" s="17">
        <v>0</v>
      </c>
      <c r="L19" s="17"/>
      <c r="M19" s="17">
        <v>0</v>
      </c>
      <c r="N19" s="26"/>
    </row>
    <row r="20" spans="3:14" x14ac:dyDescent="0.25">
      <c r="C20" s="20"/>
      <c r="D20" s="31"/>
      <c r="E20" s="17"/>
      <c r="F20" s="29">
        <f>ROUNDUP((((E19+E21)/2)*(D19-D21))/27,0)</f>
        <v>27</v>
      </c>
      <c r="G20" s="17"/>
      <c r="H20" s="29">
        <f>ROUNDUP((((G19+G21)/2)*(D19-D21))/27,0)</f>
        <v>0</v>
      </c>
      <c r="I20" s="17"/>
      <c r="J20" s="29">
        <f>ROUNDUP((((I19+I21)/2)*(D19-D21))/27,0)</f>
        <v>17</v>
      </c>
      <c r="K20" s="17"/>
      <c r="L20" s="29">
        <f>ROUNDUP((((K19+K21)/2)*(D19-D21))/27,0)</f>
        <v>0</v>
      </c>
      <c r="M20" s="17"/>
      <c r="N20" s="30">
        <f>ROUNDUP((((M19+M21)/2)*(D19-D21))/27,0)</f>
        <v>0</v>
      </c>
    </row>
    <row r="21" spans="3:14" x14ac:dyDescent="0.25">
      <c r="C21" s="20"/>
      <c r="D21" s="31">
        <v>600150</v>
      </c>
      <c r="E21" s="54">
        <v>15.1</v>
      </c>
      <c r="F21" s="17"/>
      <c r="G21" s="17">
        <v>0</v>
      </c>
      <c r="H21" s="17"/>
      <c r="I21" s="17">
        <v>9.1199999999999992</v>
      </c>
      <c r="J21" s="17"/>
      <c r="K21" s="17">
        <v>0</v>
      </c>
      <c r="L21" s="17"/>
      <c r="M21" s="17">
        <v>0</v>
      </c>
      <c r="N21" s="26"/>
    </row>
    <row r="22" spans="3:14" s="1" customFormat="1" x14ac:dyDescent="0.25">
      <c r="C22" s="20"/>
      <c r="D22" s="31"/>
      <c r="E22" s="17"/>
      <c r="F22" s="29">
        <f>ROUNDUP((((E21+E23)/2)*(D21-D23))/27,0)</f>
        <v>32</v>
      </c>
      <c r="G22" s="17"/>
      <c r="H22" s="29">
        <f>ROUNDUP((((G21+G23)/2)*(D21-D23))/27,0)</f>
        <v>0</v>
      </c>
      <c r="I22" s="17"/>
      <c r="J22" s="29">
        <f>ROUNDUP((((I21+I23)/2)*(D21-D23))/27,0)</f>
        <v>21</v>
      </c>
      <c r="K22" s="17"/>
      <c r="L22" s="29">
        <f>ROUNDUP((((K21+K23)/2)*(D21-D23))/27,0)</f>
        <v>0</v>
      </c>
      <c r="M22" s="17"/>
      <c r="N22" s="30">
        <f>ROUNDUP((((M21+M23)/2)*(D21-D23))/27,0)</f>
        <v>0</v>
      </c>
    </row>
    <row r="23" spans="3:14" s="1" customFormat="1" x14ac:dyDescent="0.25">
      <c r="C23" s="20"/>
      <c r="D23" s="31">
        <v>600100</v>
      </c>
      <c r="E23" s="17">
        <v>19.079999999999998</v>
      </c>
      <c r="F23" s="17"/>
      <c r="G23" s="17">
        <v>0</v>
      </c>
      <c r="H23" s="17"/>
      <c r="I23" s="17">
        <v>12.52</v>
      </c>
      <c r="J23" s="17"/>
      <c r="K23" s="17">
        <v>0</v>
      </c>
      <c r="L23" s="17"/>
      <c r="M23" s="17">
        <v>0</v>
      </c>
      <c r="N23" s="26"/>
    </row>
    <row r="24" spans="3:14" s="1" customFormat="1" x14ac:dyDescent="0.25">
      <c r="C24" s="20"/>
      <c r="D24" s="31"/>
      <c r="E24" s="17"/>
      <c r="F24" s="29">
        <f>ROUNDUP((((E23+E25)/2)*(D23-D25))/27,0)</f>
        <v>34</v>
      </c>
      <c r="G24" s="17"/>
      <c r="H24" s="29">
        <f>ROUNDUP((((G23+G25)/2)*(D23-D25))/27,0)</f>
        <v>0</v>
      </c>
      <c r="I24" s="17"/>
      <c r="J24" s="29">
        <f>ROUNDUP((((I23+I25)/2)*(D23-D25))/27,0)</f>
        <v>23</v>
      </c>
      <c r="K24" s="17"/>
      <c r="L24" s="29">
        <f>ROUNDUP((((K23+K25)/2)*(D23-D25))/27,0)</f>
        <v>0</v>
      </c>
      <c r="M24" s="17"/>
      <c r="N24" s="30">
        <f>ROUNDUP((((M23+M25)/2)*(D23-D25))/27,0)</f>
        <v>0</v>
      </c>
    </row>
    <row r="25" spans="3:14" s="1" customFormat="1" x14ac:dyDescent="0.25">
      <c r="C25" s="20"/>
      <c r="D25" s="31">
        <v>600050</v>
      </c>
      <c r="E25" s="17">
        <v>17.11</v>
      </c>
      <c r="F25" s="17"/>
      <c r="G25" s="17">
        <v>0</v>
      </c>
      <c r="H25" s="17"/>
      <c r="I25" s="17">
        <v>11.84</v>
      </c>
      <c r="J25" s="17"/>
      <c r="K25" s="17">
        <v>0</v>
      </c>
      <c r="L25" s="17"/>
      <c r="M25" s="17">
        <v>0</v>
      </c>
      <c r="N25" s="26"/>
    </row>
    <row r="26" spans="3:14" s="1" customFormat="1" x14ac:dyDescent="0.25">
      <c r="C26" s="20"/>
      <c r="D26" s="31"/>
      <c r="E26" s="17"/>
      <c r="F26" s="29">
        <f>ROUNDUP((((E25+E27)/2)*(D25-D27))/27,0)</f>
        <v>32</v>
      </c>
      <c r="G26" s="17"/>
      <c r="H26" s="29">
        <f>ROUNDUP((((G25+G27)/2)*(D25-D27))/27,0)</f>
        <v>0</v>
      </c>
      <c r="I26" s="17"/>
      <c r="J26" s="29">
        <f>ROUNDUP((((I25+I27)/2)*(D25-D27))/27,0)</f>
        <v>25</v>
      </c>
      <c r="K26" s="17"/>
      <c r="L26" s="29">
        <f>ROUNDUP((((K25+K27)/2)*(D25-D27))/27,0)</f>
        <v>0</v>
      </c>
      <c r="M26" s="17"/>
      <c r="N26" s="30">
        <f>ROUNDUP((((M25+M27)/2)*(D25-D27))/27,0)</f>
        <v>0</v>
      </c>
    </row>
    <row r="27" spans="3:14" s="1" customFormat="1" x14ac:dyDescent="0.25">
      <c r="C27" s="20"/>
      <c r="D27" s="31">
        <v>600000</v>
      </c>
      <c r="E27" s="17">
        <v>16.989999999999998</v>
      </c>
      <c r="F27" s="17"/>
      <c r="G27" s="17">
        <v>0</v>
      </c>
      <c r="H27" s="17"/>
      <c r="I27" s="17">
        <v>14.46</v>
      </c>
      <c r="J27" s="17"/>
      <c r="K27" s="17">
        <v>0</v>
      </c>
      <c r="L27" s="17"/>
      <c r="M27" s="17">
        <v>0</v>
      </c>
      <c r="N27" s="26"/>
    </row>
    <row r="28" spans="3:14" s="1" customFormat="1" x14ac:dyDescent="0.25">
      <c r="C28" s="20"/>
      <c r="D28" s="31">
        <v>37838.239999999998</v>
      </c>
      <c r="E28" s="17">
        <v>16.989999999999998</v>
      </c>
      <c r="F28" s="17"/>
      <c r="G28" s="17">
        <v>0</v>
      </c>
      <c r="H28" s="17"/>
      <c r="I28" s="17">
        <v>14.46</v>
      </c>
      <c r="J28" s="17"/>
      <c r="K28" s="17">
        <v>0</v>
      </c>
      <c r="L28" s="17"/>
      <c r="M28" s="17">
        <v>0</v>
      </c>
      <c r="N28" s="26"/>
    </row>
    <row r="29" spans="3:14" s="1" customFormat="1" x14ac:dyDescent="0.25">
      <c r="C29" s="20"/>
      <c r="D29" s="31"/>
      <c r="E29" s="17"/>
      <c r="F29" s="29">
        <f>ROUNDUP((((E28+E30)/2)*(D28-D30))/27,0)</f>
        <v>23</v>
      </c>
      <c r="G29" s="17"/>
      <c r="H29" s="29">
        <f>ROUNDUP((((G28+G30)/2)*(D28-D30))/27,0)</f>
        <v>0</v>
      </c>
      <c r="I29" s="17"/>
      <c r="J29" s="29">
        <f>ROUNDUP((((I28+I30)/2)*(D28-D30))/27,0)</f>
        <v>19</v>
      </c>
      <c r="K29" s="17"/>
      <c r="L29" s="29">
        <f>ROUNDUP((((K28+K30)/2)*(D28-D30))/27,0)</f>
        <v>0</v>
      </c>
      <c r="M29" s="17"/>
      <c r="N29" s="30">
        <f>ROUNDUP((((M28+M30)/2)*(D28-D30))/27,0)</f>
        <v>0</v>
      </c>
    </row>
    <row r="30" spans="3:14" s="1" customFormat="1" x14ac:dyDescent="0.25">
      <c r="C30" s="20"/>
      <c r="D30" s="31">
        <v>37800</v>
      </c>
      <c r="E30" s="17">
        <v>14.23</v>
      </c>
      <c r="F30" s="17"/>
      <c r="G30" s="17">
        <v>0</v>
      </c>
      <c r="H30" s="17"/>
      <c r="I30" s="17">
        <v>12.15</v>
      </c>
      <c r="J30" s="17"/>
      <c r="K30" s="17">
        <v>0</v>
      </c>
      <c r="L30" s="17"/>
      <c r="M30" s="17">
        <v>0</v>
      </c>
      <c r="N30" s="26"/>
    </row>
    <row r="31" spans="3:14" s="1" customFormat="1" x14ac:dyDescent="0.25">
      <c r="C31" s="20"/>
      <c r="D31" s="31"/>
      <c r="E31" s="17"/>
      <c r="F31" s="29">
        <f>ROUNDUP((((E30+E32)/2)*(D30-D32))/27,0)</f>
        <v>25</v>
      </c>
      <c r="G31" s="17"/>
      <c r="H31" s="29">
        <f>ROUNDUP((((G30+G32)/2)*(D30-D32))/27,0)</f>
        <v>0</v>
      </c>
      <c r="I31" s="17"/>
      <c r="J31" s="29">
        <f>ROUNDUP((((I30+I32)/2)*(D30-D32))/27,0)</f>
        <v>21</v>
      </c>
      <c r="K31" s="17"/>
      <c r="L31" s="29">
        <f>ROUNDUP((((K30+K32)/2)*(D30-D32))/27,0)</f>
        <v>0</v>
      </c>
      <c r="M31" s="17"/>
      <c r="N31" s="30">
        <f>ROUNDUP((((M30+M32)/2)*(D30-D32))/27,0)</f>
        <v>0</v>
      </c>
    </row>
    <row r="32" spans="3:14" s="1" customFormat="1" x14ac:dyDescent="0.25">
      <c r="C32" s="20"/>
      <c r="D32" s="31">
        <v>37754.19</v>
      </c>
      <c r="E32" s="17">
        <v>14.43</v>
      </c>
      <c r="F32" s="17"/>
      <c r="G32" s="17">
        <v>0</v>
      </c>
      <c r="H32" s="17"/>
      <c r="I32" s="17">
        <v>12.28</v>
      </c>
      <c r="J32" s="17"/>
      <c r="K32" s="17">
        <v>0</v>
      </c>
      <c r="L32" s="17"/>
      <c r="M32" s="17">
        <v>0</v>
      </c>
      <c r="N32" s="26"/>
    </row>
    <row r="33" spans="3:14" x14ac:dyDescent="0.25">
      <c r="C33" s="20"/>
      <c r="D33" s="18" t="s">
        <v>10</v>
      </c>
      <c r="E33" s="17"/>
      <c r="F33" s="17"/>
      <c r="G33" s="17"/>
      <c r="H33" s="17"/>
      <c r="I33" s="17"/>
      <c r="J33" s="17"/>
      <c r="K33" s="17"/>
      <c r="L33" s="17"/>
      <c r="M33" s="17"/>
      <c r="N33" s="26"/>
    </row>
    <row r="34" spans="3:14" ht="15.75" thickBot="1" x14ac:dyDescent="0.3">
      <c r="C34" s="21"/>
      <c r="D34" s="22"/>
      <c r="E34" s="17"/>
      <c r="F34" s="17"/>
      <c r="G34" s="17"/>
      <c r="H34" s="17"/>
      <c r="I34" s="17"/>
      <c r="J34" s="17"/>
      <c r="K34" s="17"/>
      <c r="L34" s="17"/>
      <c r="M34" s="17"/>
      <c r="N34" s="26"/>
    </row>
    <row r="35" spans="3:14" ht="15.75" thickBot="1" x14ac:dyDescent="0.3">
      <c r="C35" s="36" t="s">
        <v>11</v>
      </c>
      <c r="D35" s="37"/>
      <c r="E35" s="12"/>
      <c r="F35" s="27"/>
      <c r="G35" s="27"/>
      <c r="H35" s="27"/>
      <c r="I35" s="27"/>
      <c r="J35" s="27"/>
      <c r="K35" s="27"/>
      <c r="L35" s="27"/>
      <c r="M35" s="27"/>
      <c r="N35" s="28"/>
    </row>
    <row r="36" spans="3:14" ht="15.75" thickBot="1" x14ac:dyDescent="0.3">
      <c r="C36" s="38" t="s">
        <v>12</v>
      </c>
      <c r="D36" s="39"/>
      <c r="E36" s="10"/>
      <c r="F36" s="8">
        <f>SUM(F9:F35)</f>
        <v>363</v>
      </c>
      <c r="G36" s="9"/>
      <c r="H36" s="8">
        <f>SUM(H9:H35)</f>
        <v>0</v>
      </c>
      <c r="I36" s="9"/>
      <c r="J36" s="8">
        <f>SUM(J9:J35)</f>
        <v>283</v>
      </c>
      <c r="K36" s="9"/>
      <c r="L36" s="8">
        <f>SUM(L9:L35)</f>
        <v>0</v>
      </c>
      <c r="M36" s="9"/>
      <c r="N36" s="32">
        <f>SUM(N9:N35)</f>
        <v>0</v>
      </c>
    </row>
    <row r="37" spans="3:14" x14ac:dyDescent="0.25">
      <c r="C37" s="2"/>
      <c r="D37" s="2"/>
    </row>
    <row r="38" spans="3:14" ht="15.75" thickBot="1" x14ac:dyDescent="0.3">
      <c r="C38" s="2"/>
      <c r="D38" s="2"/>
    </row>
    <row r="39" spans="3:14" ht="15.75" thickBot="1" x14ac:dyDescent="0.3">
      <c r="C39" s="2"/>
      <c r="D39" s="33" t="s">
        <v>13</v>
      </c>
      <c r="E39" s="34"/>
      <c r="F39" s="34"/>
      <c r="G39" s="34"/>
      <c r="H39" s="34"/>
      <c r="I39" s="34"/>
      <c r="J39" s="34"/>
      <c r="K39" s="34"/>
      <c r="L39" s="34"/>
      <c r="M39" s="35"/>
    </row>
    <row r="40" spans="3:14" x14ac:dyDescent="0.25">
      <c r="C40" s="2"/>
      <c r="D40" s="2"/>
    </row>
    <row r="41" spans="3:14" x14ac:dyDescent="0.25">
      <c r="C41" s="2"/>
      <c r="D41" s="2"/>
    </row>
    <row r="42" spans="3:14" x14ac:dyDescent="0.25">
      <c r="C42" s="2"/>
      <c r="D42" s="2"/>
    </row>
    <row r="43" spans="3:14" x14ac:dyDescent="0.25">
      <c r="C43" s="2"/>
      <c r="D43" s="2"/>
    </row>
    <row r="44" spans="3:14" x14ac:dyDescent="0.25">
      <c r="C44" s="2"/>
      <c r="D44" s="2"/>
    </row>
    <row r="45" spans="3:14" x14ac:dyDescent="0.25">
      <c r="C45" s="2"/>
      <c r="D45" s="2"/>
    </row>
    <row r="46" spans="3:14" x14ac:dyDescent="0.25">
      <c r="C46" s="2"/>
      <c r="D46" s="2"/>
    </row>
  </sheetData>
  <mergeCells count="15">
    <mergeCell ref="D39:M39"/>
    <mergeCell ref="C35:D35"/>
    <mergeCell ref="C36:D36"/>
    <mergeCell ref="N2:N7"/>
    <mergeCell ref="G2:G7"/>
    <mergeCell ref="H2:H7"/>
    <mergeCell ref="I2:I7"/>
    <mergeCell ref="J2:J7"/>
    <mergeCell ref="K2:K7"/>
    <mergeCell ref="L2:L7"/>
    <mergeCell ref="M2:M7"/>
    <mergeCell ref="C1:C8"/>
    <mergeCell ref="D1:D8"/>
    <mergeCell ref="E2:E7"/>
    <mergeCell ref="F2:F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37"/>
  <sheetViews>
    <sheetView workbookViewId="0">
      <selection activeCell="R5" sqref="R5"/>
    </sheetView>
  </sheetViews>
  <sheetFormatPr defaultRowHeight="15" x14ac:dyDescent="0.25"/>
  <cols>
    <col min="1" max="3" width="9.140625" style="1"/>
    <col min="4" max="4" width="26.7109375" style="1" customWidth="1"/>
    <col min="5" max="16384" width="9.140625" style="1"/>
  </cols>
  <sheetData>
    <row r="1" spans="3:14" ht="15" customHeight="1" x14ac:dyDescent="0.25">
      <c r="C1" s="46" t="s">
        <v>2</v>
      </c>
      <c r="D1" s="48" t="s">
        <v>0</v>
      </c>
      <c r="E1" s="5">
        <v>203</v>
      </c>
      <c r="F1" s="6">
        <v>203</v>
      </c>
      <c r="G1" s="6">
        <v>203</v>
      </c>
      <c r="H1" s="6">
        <v>203</v>
      </c>
      <c r="I1" s="3">
        <v>840</v>
      </c>
      <c r="J1" s="3">
        <v>840</v>
      </c>
      <c r="K1" s="3">
        <v>840</v>
      </c>
      <c r="L1" s="3">
        <v>840</v>
      </c>
      <c r="M1" s="3">
        <v>840</v>
      </c>
      <c r="N1" s="4">
        <v>840</v>
      </c>
    </row>
    <row r="2" spans="3:14" ht="15" customHeight="1" x14ac:dyDescent="0.25">
      <c r="C2" s="47"/>
      <c r="D2" s="49"/>
      <c r="E2" s="50" t="s">
        <v>1</v>
      </c>
      <c r="F2" s="43" t="s">
        <v>1</v>
      </c>
      <c r="G2" s="42" t="s">
        <v>8</v>
      </c>
      <c r="H2" s="42" t="s">
        <v>8</v>
      </c>
      <c r="I2" s="44" t="s">
        <v>3</v>
      </c>
      <c r="J2" s="44" t="s">
        <v>3</v>
      </c>
      <c r="K2" s="44" t="s">
        <v>4</v>
      </c>
      <c r="L2" s="44" t="s">
        <v>4</v>
      </c>
      <c r="M2" s="44" t="s">
        <v>5</v>
      </c>
      <c r="N2" s="40" t="s">
        <v>5</v>
      </c>
    </row>
    <row r="3" spans="3:14" x14ac:dyDescent="0.25">
      <c r="C3" s="47"/>
      <c r="D3" s="49"/>
      <c r="E3" s="50"/>
      <c r="F3" s="43"/>
      <c r="G3" s="43"/>
      <c r="H3" s="43"/>
      <c r="I3" s="45"/>
      <c r="J3" s="45"/>
      <c r="K3" s="45"/>
      <c r="L3" s="45"/>
      <c r="M3" s="45"/>
      <c r="N3" s="41"/>
    </row>
    <row r="4" spans="3:14" x14ac:dyDescent="0.25">
      <c r="C4" s="47"/>
      <c r="D4" s="49"/>
      <c r="E4" s="50"/>
      <c r="F4" s="43"/>
      <c r="G4" s="43"/>
      <c r="H4" s="43"/>
      <c r="I4" s="45"/>
      <c r="J4" s="45"/>
      <c r="K4" s="45"/>
      <c r="L4" s="45"/>
      <c r="M4" s="45"/>
      <c r="N4" s="41"/>
    </row>
    <row r="5" spans="3:14" x14ac:dyDescent="0.25">
      <c r="C5" s="47"/>
      <c r="D5" s="49"/>
      <c r="E5" s="50"/>
      <c r="F5" s="43"/>
      <c r="G5" s="43"/>
      <c r="H5" s="43"/>
      <c r="I5" s="45"/>
      <c r="J5" s="45"/>
      <c r="K5" s="45"/>
      <c r="L5" s="45"/>
      <c r="M5" s="45"/>
      <c r="N5" s="41"/>
    </row>
    <row r="6" spans="3:14" x14ac:dyDescent="0.25">
      <c r="C6" s="47"/>
      <c r="D6" s="49"/>
      <c r="E6" s="50"/>
      <c r="F6" s="43"/>
      <c r="G6" s="43"/>
      <c r="H6" s="43"/>
      <c r="I6" s="45"/>
      <c r="J6" s="45"/>
      <c r="K6" s="45"/>
      <c r="L6" s="45"/>
      <c r="M6" s="45"/>
      <c r="N6" s="41"/>
    </row>
    <row r="7" spans="3:14" ht="15.75" thickBot="1" x14ac:dyDescent="0.3">
      <c r="C7" s="47"/>
      <c r="D7" s="49"/>
      <c r="E7" s="50"/>
      <c r="F7" s="43"/>
      <c r="G7" s="43"/>
      <c r="H7" s="43"/>
      <c r="I7" s="45"/>
      <c r="J7" s="45"/>
      <c r="K7" s="45"/>
      <c r="L7" s="45"/>
      <c r="M7" s="45"/>
      <c r="N7" s="41"/>
    </row>
    <row r="8" spans="3:14" ht="15.75" thickBot="1" x14ac:dyDescent="0.3">
      <c r="C8" s="47"/>
      <c r="D8" s="49"/>
      <c r="E8" s="13" t="s">
        <v>6</v>
      </c>
      <c r="F8" s="14" t="s">
        <v>7</v>
      </c>
      <c r="G8" s="14" t="s">
        <v>6</v>
      </c>
      <c r="H8" s="14" t="s">
        <v>7</v>
      </c>
      <c r="I8" s="15" t="s">
        <v>6</v>
      </c>
      <c r="J8" s="15" t="s">
        <v>7</v>
      </c>
      <c r="K8" s="15" t="s">
        <v>6</v>
      </c>
      <c r="L8" s="15" t="s">
        <v>7</v>
      </c>
      <c r="M8" s="15" t="s">
        <v>6</v>
      </c>
      <c r="N8" s="16" t="s">
        <v>7</v>
      </c>
    </row>
    <row r="9" spans="3:14" x14ac:dyDescent="0.25">
      <c r="C9" s="19"/>
      <c r="D9" s="23" t="s">
        <v>15</v>
      </c>
      <c r="E9" s="24"/>
      <c r="F9" s="24"/>
      <c r="G9" s="24"/>
      <c r="H9" s="24"/>
      <c r="I9" s="24"/>
      <c r="J9" s="24"/>
      <c r="K9" s="24"/>
      <c r="L9" s="24"/>
      <c r="M9" s="24"/>
      <c r="N9" s="25"/>
    </row>
    <row r="10" spans="3:14" x14ac:dyDescent="0.25">
      <c r="C10" s="20"/>
      <c r="D10" s="18" t="s">
        <v>9</v>
      </c>
      <c r="E10" s="17"/>
      <c r="F10" s="17"/>
      <c r="G10" s="17"/>
      <c r="H10" s="17"/>
      <c r="I10" s="17"/>
      <c r="J10" s="17"/>
      <c r="K10" s="17"/>
      <c r="L10" s="17"/>
      <c r="M10" s="17"/>
      <c r="N10" s="26"/>
    </row>
    <row r="11" spans="3:14" x14ac:dyDescent="0.25">
      <c r="C11" s="20"/>
      <c r="D11" s="31">
        <v>600360.07999999996</v>
      </c>
      <c r="E11" s="17">
        <v>0</v>
      </c>
      <c r="F11" s="17"/>
      <c r="G11" s="17">
        <v>0</v>
      </c>
      <c r="H11" s="17"/>
      <c r="I11" s="17">
        <v>0</v>
      </c>
      <c r="J11" s="17"/>
      <c r="K11" s="17">
        <v>0</v>
      </c>
      <c r="L11" s="17"/>
      <c r="M11" s="17">
        <v>0</v>
      </c>
      <c r="N11" s="26"/>
    </row>
    <row r="12" spans="3:14" x14ac:dyDescent="0.25">
      <c r="C12" s="20"/>
      <c r="D12" s="18"/>
      <c r="E12" s="17"/>
      <c r="F12" s="7">
        <f>ROUND((((E11+E13)/2)*(D11-D13))/27,0)</f>
        <v>3</v>
      </c>
      <c r="G12" s="17"/>
      <c r="H12" s="7">
        <f>ROUND((((G11+G13)/2)*(D11-D13))/27,0)</f>
        <v>0</v>
      </c>
      <c r="I12" s="17"/>
      <c r="J12" s="7">
        <f>ROUND((((I11+I13)/2)*(D11-D13))/27,0)</f>
        <v>2</v>
      </c>
      <c r="K12" s="17"/>
      <c r="L12" s="7">
        <f>ROUND((((K11+K13)/2)*(D11-D13))/27,0)</f>
        <v>0</v>
      </c>
      <c r="M12" s="17"/>
      <c r="N12" s="11">
        <f>ROUND((((M11+M13)/2)*(D11-D13))/27,0)</f>
        <v>0</v>
      </c>
    </row>
    <row r="13" spans="3:14" x14ac:dyDescent="0.25">
      <c r="C13" s="20"/>
      <c r="D13" s="31">
        <v>600350</v>
      </c>
      <c r="E13" s="17">
        <v>17.77</v>
      </c>
      <c r="F13" s="17"/>
      <c r="G13" s="17">
        <v>0</v>
      </c>
      <c r="H13" s="17"/>
      <c r="I13" s="17">
        <v>13.32</v>
      </c>
      <c r="J13" s="17"/>
      <c r="K13" s="17">
        <v>0</v>
      </c>
      <c r="L13" s="17"/>
      <c r="M13" s="17">
        <v>0</v>
      </c>
      <c r="N13" s="26"/>
    </row>
    <row r="14" spans="3:14" x14ac:dyDescent="0.25">
      <c r="C14" s="20"/>
      <c r="D14" s="18"/>
      <c r="E14" s="17"/>
      <c r="F14" s="7">
        <f>ROUND((((E13+E15)/2)*(D13-D15))/27,0)</f>
        <v>100</v>
      </c>
      <c r="G14" s="17"/>
      <c r="H14" s="7">
        <f>ROUND((((G13+G15)/2)*(D13-D15))/27,0)</f>
        <v>0</v>
      </c>
      <c r="I14" s="17"/>
      <c r="J14" s="7">
        <f>ROUND((((I13+I15)/2)*(D13-D15))/27,0)</f>
        <v>54</v>
      </c>
      <c r="K14" s="17"/>
      <c r="L14" s="7">
        <f>ROUND((((K13+K15)/2)*(D13-D15))/27,0)</f>
        <v>0</v>
      </c>
      <c r="M14" s="17"/>
      <c r="N14" s="11">
        <f>ROUND((((M13+M15)/2)*(D13-D15))/27,0)</f>
        <v>0</v>
      </c>
    </row>
    <row r="15" spans="3:14" x14ac:dyDescent="0.25">
      <c r="C15" s="20"/>
      <c r="D15" s="31">
        <v>600300</v>
      </c>
      <c r="E15" s="17">
        <v>90.41</v>
      </c>
      <c r="F15" s="17"/>
      <c r="G15" s="17">
        <v>0</v>
      </c>
      <c r="H15" s="17"/>
      <c r="I15" s="17">
        <v>44.93</v>
      </c>
      <c r="J15" s="17"/>
      <c r="K15" s="17">
        <v>0</v>
      </c>
      <c r="L15" s="17"/>
      <c r="M15" s="17">
        <v>0</v>
      </c>
      <c r="N15" s="26"/>
    </row>
    <row r="16" spans="3:14" x14ac:dyDescent="0.25">
      <c r="C16" s="20"/>
      <c r="D16" s="31"/>
      <c r="E16" s="17"/>
      <c r="F16" s="7">
        <f>ROUND((((E15+E17)/2)*(D15-D17))/27,0)</f>
        <v>355</v>
      </c>
      <c r="G16" s="17"/>
      <c r="H16" s="7">
        <f>ROUND((((G15+G17)/2)*(D15-D17))/27,0)</f>
        <v>0</v>
      </c>
      <c r="I16" s="17"/>
      <c r="J16" s="7">
        <f>ROUND((((I15+I17)/2)*(D15-D17))/27,0)</f>
        <v>156</v>
      </c>
      <c r="K16" s="17"/>
      <c r="L16" s="7">
        <f>ROUND((((K15+K17)/2)*(D15-D17))/27,0)</f>
        <v>0</v>
      </c>
      <c r="M16" s="17"/>
      <c r="N16" s="11">
        <f>ROUND((((M15+M17)/2)*(D15-D17))/27,0)</f>
        <v>0</v>
      </c>
    </row>
    <row r="17" spans="3:14" x14ac:dyDescent="0.25">
      <c r="C17" s="20"/>
      <c r="D17" s="31">
        <v>600250</v>
      </c>
      <c r="E17" s="17">
        <v>293.19</v>
      </c>
      <c r="F17" s="17"/>
      <c r="G17" s="17">
        <v>0</v>
      </c>
      <c r="H17" s="17"/>
      <c r="I17" s="17">
        <v>123.49</v>
      </c>
      <c r="J17" s="17"/>
      <c r="K17" s="17">
        <v>0</v>
      </c>
      <c r="L17" s="17"/>
      <c r="M17" s="17">
        <v>0</v>
      </c>
      <c r="N17" s="26"/>
    </row>
    <row r="18" spans="3:14" x14ac:dyDescent="0.25">
      <c r="C18" s="20"/>
      <c r="D18" s="31"/>
      <c r="E18" s="17"/>
      <c r="F18" s="7">
        <f>ROUND((((E17+E19)/2)*(D17-D19))/27,0)</f>
        <v>614</v>
      </c>
      <c r="G18" s="17"/>
      <c r="H18" s="7">
        <f>ROUND((((G17+G19)/2)*(D17-D19))/27,0)</f>
        <v>0</v>
      </c>
      <c r="I18" s="17"/>
      <c r="J18" s="7">
        <f>ROUND((((I17+I19)/2)*(D17-D19))/27,0)</f>
        <v>213</v>
      </c>
      <c r="K18" s="17"/>
      <c r="L18" s="7">
        <f>ROUND((((K17+K19)/2)*(D17-D19))/27,0)</f>
        <v>0</v>
      </c>
      <c r="M18" s="17"/>
      <c r="N18" s="11">
        <f>ROUND((((M17+M19)/2)*(D17-D19))/27,0)</f>
        <v>0</v>
      </c>
    </row>
    <row r="19" spans="3:14" x14ac:dyDescent="0.25">
      <c r="C19" s="20"/>
      <c r="D19" s="31">
        <v>600200</v>
      </c>
      <c r="E19" s="17">
        <v>369.69</v>
      </c>
      <c r="F19" s="17"/>
      <c r="G19" s="17">
        <v>0</v>
      </c>
      <c r="H19" s="17"/>
      <c r="I19" s="17">
        <v>106.81</v>
      </c>
      <c r="J19" s="17"/>
      <c r="K19" s="17">
        <v>0</v>
      </c>
      <c r="L19" s="17"/>
      <c r="M19" s="17">
        <v>0</v>
      </c>
      <c r="N19" s="26"/>
    </row>
    <row r="20" spans="3:14" x14ac:dyDescent="0.25">
      <c r="C20" s="20"/>
      <c r="D20" s="31"/>
      <c r="E20" s="17"/>
      <c r="F20" s="7">
        <f>ROUND((((E19+E21)/2)*(D19-D21))/27,0)</f>
        <v>1232</v>
      </c>
      <c r="G20" s="17"/>
      <c r="H20" s="7">
        <f>ROUND((((G19+G21)/2)*(D19-D21))/27,0)</f>
        <v>0</v>
      </c>
      <c r="I20" s="17"/>
      <c r="J20" s="7">
        <f>ROUND((((I19+I21)/2)*(D19-D21))/27,0)</f>
        <v>354</v>
      </c>
      <c r="K20" s="17"/>
      <c r="L20" s="7">
        <f>ROUND((((K19+K21)/2)*(D19-D21))/27,0)</f>
        <v>0</v>
      </c>
      <c r="M20" s="17"/>
      <c r="N20" s="11">
        <f>ROUND((((M19+M21)/2)*(D19-D21))/27,0)</f>
        <v>0</v>
      </c>
    </row>
    <row r="21" spans="3:14" x14ac:dyDescent="0.25">
      <c r="C21" s="20"/>
      <c r="D21" s="31">
        <v>600150</v>
      </c>
      <c r="E21" s="54">
        <v>961.2</v>
      </c>
      <c r="F21" s="17"/>
      <c r="G21" s="17">
        <v>0</v>
      </c>
      <c r="H21" s="17"/>
      <c r="I21" s="17">
        <v>275.58999999999997</v>
      </c>
      <c r="J21" s="17"/>
      <c r="K21" s="17">
        <v>0</v>
      </c>
      <c r="L21" s="17"/>
      <c r="M21" s="17">
        <v>0</v>
      </c>
      <c r="N21" s="26"/>
    </row>
    <row r="22" spans="3:14" x14ac:dyDescent="0.25">
      <c r="C22" s="20"/>
      <c r="D22" s="51" t="s">
        <v>16</v>
      </c>
      <c r="E22" s="17"/>
      <c r="F22" s="17"/>
      <c r="G22" s="17"/>
      <c r="H22" s="17"/>
      <c r="I22" s="17"/>
      <c r="J22" s="17"/>
      <c r="K22" s="17"/>
      <c r="L22" s="17"/>
      <c r="M22" s="17"/>
      <c r="N22" s="26"/>
    </row>
    <row r="23" spans="3:14" x14ac:dyDescent="0.25">
      <c r="C23" s="20"/>
      <c r="D23" s="52"/>
      <c r="E23" s="17"/>
      <c r="F23" s="17"/>
      <c r="G23" s="17"/>
      <c r="H23" s="17"/>
      <c r="I23" s="17"/>
      <c r="J23" s="17"/>
      <c r="K23" s="17"/>
      <c r="L23" s="17"/>
      <c r="M23" s="17"/>
      <c r="N23" s="26"/>
    </row>
    <row r="24" spans="3:14" x14ac:dyDescent="0.25">
      <c r="C24" s="20"/>
      <c r="D24" s="53"/>
      <c r="E24" s="17"/>
      <c r="F24" s="17"/>
      <c r="G24" s="17"/>
      <c r="H24" s="17"/>
      <c r="I24" s="17"/>
      <c r="J24" s="17"/>
      <c r="K24" s="17"/>
      <c r="L24" s="17"/>
      <c r="M24" s="17"/>
      <c r="N24" s="26"/>
    </row>
    <row r="25" spans="3:14" ht="15.75" thickBot="1" x14ac:dyDescent="0.3">
      <c r="C25" s="20"/>
      <c r="D25" s="31"/>
      <c r="E25" s="17"/>
      <c r="F25" s="17"/>
      <c r="G25" s="17"/>
      <c r="H25" s="17"/>
      <c r="I25" s="17"/>
      <c r="J25" s="17"/>
      <c r="K25" s="17"/>
      <c r="L25" s="17"/>
      <c r="M25" s="17"/>
      <c r="N25" s="26"/>
    </row>
    <row r="26" spans="3:14" ht="15.75" thickBot="1" x14ac:dyDescent="0.3">
      <c r="C26" s="36" t="s">
        <v>11</v>
      </c>
      <c r="D26" s="37"/>
      <c r="E26" s="12"/>
      <c r="F26" s="27"/>
      <c r="G26" s="27"/>
      <c r="H26" s="27"/>
      <c r="I26" s="27"/>
      <c r="J26" s="27"/>
      <c r="K26" s="27"/>
      <c r="L26" s="27"/>
      <c r="M26" s="27"/>
      <c r="N26" s="28"/>
    </row>
    <row r="27" spans="3:14" ht="15.75" thickBot="1" x14ac:dyDescent="0.3">
      <c r="C27" s="38" t="s">
        <v>12</v>
      </c>
      <c r="D27" s="39"/>
      <c r="E27" s="10"/>
      <c r="F27" s="8">
        <f>SUM(F9:F26)</f>
        <v>2304</v>
      </c>
      <c r="G27" s="9"/>
      <c r="H27" s="8">
        <f>SUM(H9:H26)</f>
        <v>0</v>
      </c>
      <c r="I27" s="9"/>
      <c r="J27" s="8">
        <f>SUM(J9:J26)</f>
        <v>779</v>
      </c>
      <c r="K27" s="9"/>
      <c r="L27" s="8">
        <f>SUM(L9:L26)</f>
        <v>0</v>
      </c>
      <c r="M27" s="9"/>
      <c r="N27" s="32">
        <f>SUM(N9:N26)</f>
        <v>0</v>
      </c>
    </row>
    <row r="28" spans="3:14" x14ac:dyDescent="0.25">
      <c r="C28" s="2"/>
      <c r="D28" s="2"/>
    </row>
    <row r="29" spans="3:14" x14ac:dyDescent="0.25">
      <c r="C29" s="2"/>
      <c r="D29" s="2"/>
    </row>
    <row r="30" spans="3:14" x14ac:dyDescent="0.25">
      <c r="C30" s="2"/>
      <c r="D30" s="2"/>
    </row>
    <row r="31" spans="3:14" x14ac:dyDescent="0.25">
      <c r="C31" s="2"/>
      <c r="D31" s="2"/>
    </row>
    <row r="32" spans="3:14" x14ac:dyDescent="0.25">
      <c r="C32" s="2"/>
      <c r="D32" s="2"/>
    </row>
    <row r="33" spans="3:4" x14ac:dyDescent="0.25">
      <c r="C33" s="2"/>
      <c r="D33" s="2"/>
    </row>
    <row r="34" spans="3:4" x14ac:dyDescent="0.25">
      <c r="C34" s="2"/>
      <c r="D34" s="2"/>
    </row>
    <row r="35" spans="3:4" x14ac:dyDescent="0.25">
      <c r="C35" s="2"/>
      <c r="D35" s="2"/>
    </row>
    <row r="36" spans="3:4" x14ac:dyDescent="0.25">
      <c r="C36" s="2"/>
      <c r="D36" s="2"/>
    </row>
    <row r="37" spans="3:4" x14ac:dyDescent="0.25">
      <c r="C37" s="2"/>
      <c r="D37" s="2"/>
    </row>
  </sheetData>
  <mergeCells count="15">
    <mergeCell ref="L2:L7"/>
    <mergeCell ref="M2:M7"/>
    <mergeCell ref="N2:N7"/>
    <mergeCell ref="C1:C8"/>
    <mergeCell ref="D1:D8"/>
    <mergeCell ref="E2:E7"/>
    <mergeCell ref="F2:F7"/>
    <mergeCell ref="G2:G7"/>
    <mergeCell ref="H2:H7"/>
    <mergeCell ref="C27:D27"/>
    <mergeCell ref="C26:D26"/>
    <mergeCell ref="I2:I7"/>
    <mergeCell ref="J2:J7"/>
    <mergeCell ref="K2:K7"/>
    <mergeCell ref="D22:D2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E7 LT</vt:lpstr>
      <vt:lpstr>E7 RT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Kevin Jones</cp:lastModifiedBy>
  <dcterms:created xsi:type="dcterms:W3CDTF">2019-12-17T19:41:22Z</dcterms:created>
  <dcterms:modified xsi:type="dcterms:W3CDTF">2020-01-02T16:02:35Z</dcterms:modified>
</cp:coreProperties>
</file>